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450" windowHeight="8730" tabRatio="767"/>
  </bookViews>
  <sheets>
    <sheet name="136" sheetId="31" r:id="rId1"/>
    <sheet name="Лист1" sheetId="50" r:id="rId2"/>
  </sheets>
  <definedNames>
    <definedName name="_xlnm.Print_Titles" localSheetId="0">'136'!$28:$28</definedName>
    <definedName name="_xlnm.Print_Area" localSheetId="0">'136'!$A$1:$F$125</definedName>
  </definedNames>
  <calcPr calcId="125725" fullCalcOnLoad="1"/>
</workbook>
</file>

<file path=xl/calcChain.xml><?xml version="1.0" encoding="utf-8"?>
<calcChain xmlns="http://schemas.openxmlformats.org/spreadsheetml/2006/main">
  <c r="C70" i="31"/>
  <c r="D40"/>
  <c r="D38"/>
  <c r="E38"/>
  <c r="D55"/>
  <c r="D54"/>
  <c r="D57"/>
  <c r="D53" s="1"/>
  <c r="C57"/>
  <c r="E57"/>
  <c r="D59"/>
  <c r="D60"/>
  <c r="D61"/>
  <c r="D62"/>
  <c r="D86"/>
  <c r="D89"/>
  <c r="G51"/>
  <c r="C55"/>
  <c r="C54"/>
  <c r="C59"/>
  <c r="E59"/>
  <c r="C61"/>
  <c r="C62"/>
  <c r="E62"/>
  <c r="C66"/>
  <c r="C67"/>
  <c r="E67"/>
  <c r="C68"/>
  <c r="C12"/>
  <c r="D46"/>
  <c r="D43"/>
  <c r="E43"/>
  <c r="D96"/>
  <c r="C96"/>
  <c r="D93"/>
  <c r="C93"/>
  <c r="D90"/>
  <c r="D88"/>
  <c r="C90"/>
  <c r="D72"/>
  <c r="C72"/>
  <c r="E72"/>
  <c r="D65"/>
  <c r="C75"/>
  <c r="C78"/>
  <c r="C82"/>
  <c r="C88"/>
  <c r="C102"/>
  <c r="E93"/>
  <c r="C107"/>
  <c r="D75"/>
  <c r="E75" s="1"/>
  <c r="D78"/>
  <c r="D82"/>
  <c r="E82" s="1"/>
  <c r="D102"/>
  <c r="D87" s="1"/>
  <c r="E87" s="1"/>
  <c r="E36"/>
  <c r="E41"/>
  <c r="E45"/>
  <c r="E47"/>
  <c r="E46"/>
  <c r="E48"/>
  <c r="E55"/>
  <c r="E56"/>
  <c r="E60"/>
  <c r="E63"/>
  <c r="E64"/>
  <c r="E69"/>
  <c r="E70"/>
  <c r="E71"/>
  <c r="E73"/>
  <c r="E74"/>
  <c r="E76"/>
  <c r="E77"/>
  <c r="E78"/>
  <c r="E79"/>
  <c r="E80"/>
  <c r="E81"/>
  <c r="E83"/>
  <c r="E84"/>
  <c r="E85"/>
  <c r="E86"/>
  <c r="E89"/>
  <c r="E90"/>
  <c r="E91"/>
  <c r="E92"/>
  <c r="E94"/>
  <c r="E95"/>
  <c r="E96"/>
  <c r="E97"/>
  <c r="E98"/>
  <c r="E99"/>
  <c r="E100"/>
  <c r="E101"/>
  <c r="E103"/>
  <c r="E104"/>
  <c r="E105"/>
  <c r="E106"/>
  <c r="D107"/>
  <c r="E107"/>
  <c r="E108"/>
  <c r="E109"/>
  <c r="E110"/>
  <c r="E111"/>
  <c r="E112"/>
  <c r="I51"/>
  <c r="D58"/>
  <c r="E66"/>
  <c r="E61"/>
  <c r="E40"/>
  <c r="E68"/>
  <c r="C65"/>
  <c r="E65"/>
  <c r="C58"/>
  <c r="E58"/>
  <c r="E88"/>
  <c r="C87"/>
  <c r="E54"/>
  <c r="C53"/>
  <c r="C52"/>
  <c r="C51"/>
  <c r="C30"/>
  <c r="C29"/>
  <c r="E30"/>
  <c r="H51"/>
  <c r="D52" l="1"/>
  <c r="E53"/>
  <c r="E102"/>
  <c r="D51" l="1"/>
  <c r="E52"/>
  <c r="D34" l="1"/>
  <c r="J51"/>
  <c r="E51"/>
  <c r="E34" l="1"/>
  <c r="D32"/>
  <c r="E32" l="1"/>
  <c r="D31"/>
  <c r="D29" l="1"/>
  <c r="E29" s="1"/>
  <c r="E31"/>
</calcChain>
</file>

<file path=xl/sharedStrings.xml><?xml version="1.0" encoding="utf-8"?>
<sst xmlns="http://schemas.openxmlformats.org/spreadsheetml/2006/main" count="159" uniqueCount="130">
  <si>
    <t>Кошторис відповідає зведенню бюджету</t>
  </si>
  <si>
    <t>(сума словами і цифрами)</t>
  </si>
  <si>
    <t>(посада)</t>
  </si>
  <si>
    <t>(підпис)</t>
  </si>
  <si>
    <t>(ініціали і прізвище)</t>
  </si>
  <si>
    <t>(число, місяць, рік)</t>
  </si>
  <si>
    <t>М.П.</t>
  </si>
  <si>
    <t>(код за ЄДРПОУ та найменування бюджетної установи)</t>
  </si>
  <si>
    <t>м. Харків,  Київський район</t>
  </si>
  <si>
    <t>(найменування міста, району, області)</t>
  </si>
  <si>
    <t>Вид бюджету</t>
  </si>
  <si>
    <t>бюджет Київського району м. Харкова</t>
  </si>
  <si>
    <t>код та назва програмної класифікації видатків та кредитування державного бюджету</t>
  </si>
  <si>
    <t>Найменування</t>
  </si>
  <si>
    <t>Код</t>
  </si>
  <si>
    <t>Усього  на  рік</t>
  </si>
  <si>
    <t>РАЗОМ</t>
  </si>
  <si>
    <t>Загальний фонд</t>
  </si>
  <si>
    <t>Спеціальний фонд</t>
  </si>
  <si>
    <t>НАДХОДЖЕННЯ  - усього</t>
  </si>
  <si>
    <t>Х</t>
  </si>
  <si>
    <t>Надходження коштів із загального фонду бюджету</t>
  </si>
  <si>
    <t xml:space="preserve">     (розписати за підгрупами)</t>
  </si>
  <si>
    <t xml:space="preserve">інші доходи (розписати за кодами класифікації доходів бюджету) </t>
  </si>
  <si>
    <t xml:space="preserve">фінансування (розписати за кодами класифікації фінансування бюджету  за типом боргового зобов'язання) </t>
  </si>
  <si>
    <t xml:space="preserve">повернення кредитів до бюджету (розписати за кодами програмної класифікації видатків та кредитування бюджету, класифікації кредитування бюджету) </t>
  </si>
  <si>
    <t>ВИДАТКИ ТА НАДАННЯ КРЕДИТІВ  - усього</t>
  </si>
  <si>
    <t>Поточні видатки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</si>
  <si>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</si>
  <si>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</si>
  <si>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</si>
  <si>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</si>
  <si>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</si>
  <si>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 xml:space="preserve">Медикаменти та перев'язувальні матеріали 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</si>
  <si>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</si>
  <si>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</si>
  <si>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</si>
  <si>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</si>
  <si>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</si>
  <si>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</si>
  <si>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електроенергії</t>
  </si>
  <si>
    <t>Оплата природного газу</t>
  </si>
  <si>
    <t>Дослідження і розробки, окремі заходи по реалізації 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</si>
  <si>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</si>
  <si>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</si>
  <si>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 xml:space="preserve">Обслуговування боргових зобов'язань </t>
  </si>
  <si>
    <t xml:space="preserve">Обслуговування внутрішніх боргових зобов'язань </t>
  </si>
  <si>
    <t xml:space="preserve">Обслуговування зовнішніх  боргових зобов'язань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</si>
  <si>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</si>
  <si>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</si>
  <si>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</si>
  <si>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</si>
  <si>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</si>
  <si>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</si>
  <si>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</si>
  <si>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</si>
  <si>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</si>
  <si>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</si>
  <si>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</si>
  <si>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</si>
  <si>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</si>
  <si>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</si>
  <si>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</si>
  <si>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</si>
  <si>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</si>
  <si>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</si>
  <si>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</si>
  <si>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</si>
  <si>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</si>
  <si>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</si>
  <si>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</si>
  <si>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</si>
  <si>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</si>
  <si>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</si>
  <si>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</si>
  <si>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</si>
  <si>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</si>
  <si>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</si>
  <si>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</si>
  <si>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</si>
  <si>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</si>
  <si>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</si>
  <si>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</si>
  <si>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                  (число, місяць, рік)</t>
  </si>
  <si>
    <r>
      <t>Затверджений у сумі</t>
    </r>
    <r>
      <rPr>
        <b/>
        <sz val="11"/>
        <rFont val="Arial Cyr"/>
        <charset val="204"/>
      </rPr>
      <t xml:space="preserve"> </t>
    </r>
  </si>
  <si>
    <t>Грошове забезпечення військовослужбовців</t>
  </si>
  <si>
    <t>Кошти,що передаються із загального фонду до бюджетного розвитку (спеціальний фонд)</t>
  </si>
  <si>
    <t>Надходження коштів із спеціального фонду бюджету, у тому числі:</t>
  </si>
  <si>
    <t>інші надходження , у тому числі:</t>
  </si>
  <si>
    <t>**</t>
  </si>
  <si>
    <t xml:space="preserve">М. П.*** </t>
  </si>
  <si>
    <r>
      <t xml:space="preserve">*** Заповнюється розпорядниками нижчого рівня, крім головних розпорядників та </t>
    </r>
    <r>
      <rPr>
        <sz val="9"/>
        <color indexed="8"/>
        <rFont val="Arial Cyr"/>
        <charset val="204"/>
      </rPr>
      <t>національних вищих навчальних закладів, яким безпосередньо встановлені призначення у державному бюджеті.</t>
    </r>
  </si>
  <si>
    <t xml:space="preserve">** Сума проставляється за кодом відповідно до класифікації кредитування бюджету та не враховується у рядку "НАДХОДЖЕННЯ - усього". </t>
  </si>
  <si>
    <t>* До запровадження програмно-цільового методу складання та використання місцевих бюджетів проставляються код та назва тимчасової класифікації видатків та кредитування місцевих бюджетів.</t>
  </si>
  <si>
    <t>Надходження бюджетних установ від додаткової (господарської) діяльності</t>
  </si>
  <si>
    <t>ЗАТВЕРДЖЕНО</t>
  </si>
  <si>
    <t>код та назва відомчої класифікації  видатків та кредитування бюджету</t>
  </si>
  <si>
    <t>Надходження бюджетних установ від реалізації в установленому порядку майна (крім нерухомого майна)</t>
  </si>
  <si>
    <t xml:space="preserve"> - 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</si>
  <si>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</si>
  <si>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- інші джерела власних надходжень бюджетних установ</t>
  </si>
  <si>
    <t>Благодійні внески, гранти та дарунки</t>
  </si>
  <si>
    <t>Оплата енергосервісу</t>
  </si>
  <si>
    <t>Головний бухгалтер</t>
  </si>
  <si>
    <t>на початок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</si>
  <si>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</si>
  <si>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06 Управління освіти адміністрації Київського району Харківської міської ради</t>
  </si>
  <si>
    <t>(у редакції наказу Міністерства фінансів України 04.12.2015 № 1118) </t>
  </si>
  <si>
    <t>Наказ Міністерства фінансів України 28.01.2002  № 57</t>
  </si>
  <si>
    <t>Оплата водопостачання та водовідведення</t>
  </si>
  <si>
    <t>0611010     Надання дошкільної освіти)</t>
  </si>
  <si>
    <t>(</t>
  </si>
  <si>
    <t xml:space="preserve"> 24276161    Дошкільний навчальний заклад (ясла-садок)  №136 Харківської міської ради.</t>
  </si>
  <si>
    <t>адміністрації Київського району Харківської міської ради</t>
  </si>
  <si>
    <t>Завідувач</t>
  </si>
  <si>
    <t>А.А МАРАДУДІНА</t>
  </si>
  <si>
    <t>Т.В.КУЦЕНКО</t>
  </si>
  <si>
    <t>Начальник Управління освіти</t>
  </si>
  <si>
    <t>Оплата праці і нарахування на заробітну плату</t>
  </si>
  <si>
    <t>Оплата інших енергоносіїв та інших комунальних послуг</t>
  </si>
  <si>
    <t>Р.Г. СВИНАРЕНКО</t>
  </si>
  <si>
    <t>(грн)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</si>
  <si>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</si>
  <si>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</si>
  <si>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 передвищої та вищої освіти від розміщення на  депозитах тимчасово вільних бюджетних коштів, отриманих за надання платних послуг, якщо такими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</si>
  <si>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</si>
  <si>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КОШТОРИС</t>
  </si>
  <si>
    <t>на 2020 рік</t>
  </si>
  <si>
    <t>) грн</t>
  </si>
  <si>
    <t>Сiм мiльйонiв сiмсот дев'яносто сiм тисяч шiстсот двi</t>
  </si>
</sst>
</file>

<file path=xl/styles.xml><?xml version="1.0" encoding="utf-8"?>
<styleSheet xmlns="http://schemas.openxmlformats.org/spreadsheetml/2006/main">
  <fonts count="4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9"/>
      <color indexed="8"/>
      <name val="Arial Cyr"/>
      <charset val="204"/>
    </font>
    <font>
      <i/>
      <sz val="11"/>
      <name val="Arial Cyr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1"/>
      <color indexed="13"/>
      <name val="Arial Cyr"/>
      <charset val="204"/>
    </font>
    <font>
      <sz val="10"/>
      <color indexed="13"/>
      <name val="Arial Cyr"/>
      <charset val="204"/>
    </font>
    <font>
      <sz val="11"/>
      <color indexed="13"/>
      <name val="Arial Cyr"/>
      <charset val="204"/>
    </font>
    <font>
      <sz val="12"/>
      <color indexed="13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sz val="10"/>
      <name val="Arial Cyr"/>
      <charset val="204"/>
    </font>
    <font>
      <sz val="11"/>
      <color indexed="8"/>
      <name val="Arial Cyr"/>
      <charset val="204"/>
    </font>
    <font>
      <sz val="11"/>
      <color indexed="9"/>
      <name val="Arial Cyr"/>
      <charset val="204"/>
    </font>
    <font>
      <b/>
      <sz val="16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7">
    <xf numFmtId="0" fontId="0" fillId="0" borderId="0" xfId="0"/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/>
    <xf numFmtId="0" fontId="20" fillId="0" borderId="0" xfId="0" applyFont="1" applyFill="1"/>
    <xf numFmtId="0" fontId="25" fillId="0" borderId="10" xfId="0" applyFont="1" applyFill="1" applyBorder="1" applyAlignment="1">
      <alignment wrapText="1"/>
    </xf>
    <xf numFmtId="0" fontId="20" fillId="0" borderId="0" xfId="36" applyFont="1" applyFill="1" applyBorder="1" applyAlignment="1">
      <alignment horizontal="left" vertical="center"/>
    </xf>
    <xf numFmtId="0" fontId="20" fillId="0" borderId="11" xfId="36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 wrapText="1"/>
    </xf>
    <xf numFmtId="3" fontId="20" fillId="0" borderId="11" xfId="36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/>
    <xf numFmtId="0" fontId="20" fillId="0" borderId="0" xfId="0" applyFont="1" applyFill="1" applyBorder="1" applyAlignment="1">
      <alignment horizontal="left" wrapText="1"/>
    </xf>
    <xf numFmtId="0" fontId="33" fillId="0" borderId="0" xfId="0" applyFont="1" applyFill="1"/>
    <xf numFmtId="0" fontId="34" fillId="0" borderId="0" xfId="0" applyFont="1" applyFill="1"/>
    <xf numFmtId="0" fontId="35" fillId="0" borderId="0" xfId="0" applyFont="1" applyFill="1"/>
    <xf numFmtId="3" fontId="29" fillId="0" borderId="0" xfId="0" applyNumberFormat="1" applyFont="1" applyFill="1"/>
    <xf numFmtId="0" fontId="32" fillId="0" borderId="0" xfId="0" applyFont="1" applyFill="1"/>
    <xf numFmtId="0" fontId="36" fillId="0" borderId="0" xfId="0" applyFont="1" applyFill="1"/>
    <xf numFmtId="3" fontId="30" fillId="0" borderId="0" xfId="0" applyNumberFormat="1" applyFont="1" applyFill="1"/>
    <xf numFmtId="0" fontId="36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14" fontId="20" fillId="0" borderId="0" xfId="0" applyNumberFormat="1" applyFont="1" applyFill="1" applyBorder="1" applyAlignment="1">
      <alignment horizontal="left" wrapText="1"/>
    </xf>
    <xf numFmtId="0" fontId="20" fillId="0" borderId="12" xfId="36" applyFont="1" applyFill="1" applyBorder="1" applyAlignment="1">
      <alignment horizontal="centerContinuous"/>
    </xf>
    <xf numFmtId="14" fontId="20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/>
    <xf numFmtId="0" fontId="20" fillId="0" borderId="0" xfId="0" applyFont="1" applyFill="1" applyAlignment="1">
      <alignment horizontal="center"/>
    </xf>
    <xf numFmtId="0" fontId="20" fillId="0" borderId="0" xfId="0" applyFont="1" applyFill="1" applyBorder="1"/>
    <xf numFmtId="0" fontId="25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21" fillId="0" borderId="13" xfId="0" applyFont="1" applyFill="1" applyBorder="1"/>
    <xf numFmtId="0" fontId="38" fillId="0" borderId="0" xfId="0" applyFont="1" applyFill="1"/>
    <xf numFmtId="0" fontId="20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/>
    <xf numFmtId="3" fontId="31" fillId="0" borderId="0" xfId="0" applyNumberFormat="1" applyFont="1" applyFill="1"/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3" fontId="30" fillId="0" borderId="0" xfId="0" applyNumberFormat="1" applyFont="1" applyFill="1" applyAlignment="1">
      <alignment horizontal="center"/>
    </xf>
    <xf numFmtId="0" fontId="26" fillId="0" borderId="10" xfId="0" applyFont="1" applyFill="1" applyBorder="1" applyAlignment="1">
      <alignment horizontal="center"/>
    </xf>
    <xf numFmtId="3" fontId="28" fillId="0" borderId="0" xfId="0" applyNumberFormat="1" applyFont="1" applyFill="1"/>
    <xf numFmtId="0" fontId="21" fillId="0" borderId="10" xfId="0" applyFont="1" applyFill="1" applyBorder="1"/>
    <xf numFmtId="3" fontId="21" fillId="0" borderId="10" xfId="0" applyNumberFormat="1" applyFont="1" applyFill="1" applyBorder="1"/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wrapText="1"/>
    </xf>
    <xf numFmtId="49" fontId="25" fillId="0" borderId="10" xfId="0" applyNumberFormat="1" applyFont="1" applyFill="1" applyBorder="1"/>
    <xf numFmtId="0" fontId="2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/>
    <xf numFmtId="0" fontId="25" fillId="0" borderId="10" xfId="0" applyFont="1" applyFill="1" applyBorder="1"/>
    <xf numFmtId="0" fontId="26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/>
    <xf numFmtId="0" fontId="21" fillId="0" borderId="0" xfId="36" applyFont="1" applyFill="1" applyBorder="1" applyAlignment="1"/>
    <xf numFmtId="0" fontId="21" fillId="0" borderId="11" xfId="36" applyFont="1" applyFill="1" applyBorder="1" applyAlignment="1">
      <alignment horizontal="centerContinuous"/>
    </xf>
    <xf numFmtId="0" fontId="21" fillId="0" borderId="11" xfId="36" applyFont="1" applyFill="1" applyBorder="1" applyAlignment="1"/>
    <xf numFmtId="0" fontId="21" fillId="0" borderId="0" xfId="36" applyFont="1" applyFill="1" applyBorder="1" applyAlignment="1">
      <alignment horizontal="centerContinuous"/>
    </xf>
    <xf numFmtId="0" fontId="20" fillId="0" borderId="12" xfId="36" applyFont="1" applyFill="1" applyBorder="1" applyAlignment="1">
      <alignment horizontal="left"/>
    </xf>
    <xf numFmtId="0" fontId="20" fillId="0" borderId="0" xfId="36" applyFont="1" applyFill="1" applyBorder="1" applyAlignment="1">
      <alignment horizontal="centerContinuous"/>
    </xf>
    <xf numFmtId="0" fontId="21" fillId="0" borderId="0" xfId="36" applyFont="1" applyFill="1" applyAlignment="1">
      <alignment wrapText="1"/>
    </xf>
    <xf numFmtId="0" fontId="21" fillId="0" borderId="11" xfId="36" applyFont="1" applyFill="1" applyBorder="1" applyAlignment="1">
      <alignment horizontal="left"/>
    </xf>
    <xf numFmtId="14" fontId="20" fillId="0" borderId="11" xfId="36" applyNumberFormat="1" applyFont="1" applyFill="1" applyBorder="1" applyAlignment="1">
      <alignment horizontal="center" wrapText="1"/>
    </xf>
    <xf numFmtId="0" fontId="20" fillId="0" borderId="0" xfId="36" applyFont="1" applyFill="1"/>
    <xf numFmtId="0" fontId="20" fillId="0" borderId="0" xfId="36" applyFont="1" applyFill="1" applyAlignment="1">
      <alignment wrapText="1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/>
    <xf numFmtId="0" fontId="25" fillId="0" borderId="10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left" wrapText="1"/>
    </xf>
    <xf numFmtId="0" fontId="22" fillId="0" borderId="0" xfId="36" applyFont="1" applyFill="1" applyAlignment="1">
      <alignment wrapText="1"/>
    </xf>
    <xf numFmtId="0" fontId="21" fillId="0" borderId="10" xfId="0" applyFont="1" applyFill="1" applyBorder="1" applyAlignment="1">
      <alignment horizontal="center" vertical="center"/>
    </xf>
    <xf numFmtId="0" fontId="26" fillId="0" borderId="0" xfId="36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 wrapText="1"/>
    </xf>
    <xf numFmtId="0" fontId="20" fillId="0" borderId="11" xfId="36" applyFont="1" applyFill="1" applyBorder="1" applyAlignment="1">
      <alignment horizontal="center"/>
    </xf>
    <xf numFmtId="0" fontId="20" fillId="0" borderId="12" xfId="36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Dod5kochtor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125"/>
  <sheetViews>
    <sheetView tabSelected="1" view="pageBreakPreview" zoomScale="75" zoomScaleNormal="100" zoomScaleSheetLayoutView="100" workbookViewId="0">
      <selection activeCell="C8" sqref="C8:F8"/>
    </sheetView>
  </sheetViews>
  <sheetFormatPr defaultRowHeight="14.25"/>
  <cols>
    <col min="1" max="1" width="77.42578125" style="3" customWidth="1"/>
    <col min="2" max="2" width="12.140625" style="3" customWidth="1"/>
    <col min="3" max="3" width="21.5703125" style="3" customWidth="1"/>
    <col min="4" max="4" width="16.7109375" style="3" customWidth="1"/>
    <col min="5" max="5" width="18.140625" style="3" customWidth="1"/>
    <col min="6" max="6" width="9.140625" style="3" customWidth="1"/>
    <col min="7" max="12" width="10.28515625" style="17" customWidth="1"/>
    <col min="13" max="16384" width="9.140625" style="3"/>
  </cols>
  <sheetData>
    <row r="1" spans="1:12" s="15" customFormat="1" ht="12.75" customHeight="1">
      <c r="A1" s="11" t="s">
        <v>0</v>
      </c>
      <c r="B1" s="12"/>
      <c r="C1" s="13" t="s">
        <v>95</v>
      </c>
      <c r="D1" s="3"/>
      <c r="E1" s="3"/>
      <c r="F1" s="3"/>
      <c r="G1" s="14"/>
      <c r="H1" s="14"/>
      <c r="I1" s="14"/>
      <c r="J1" s="14"/>
      <c r="K1" s="14"/>
      <c r="L1" s="14"/>
    </row>
    <row r="2" spans="1:12" s="15" customFormat="1" ht="12.75" customHeight="1">
      <c r="A2" s="11"/>
      <c r="B2" s="12"/>
      <c r="C2" s="13" t="s">
        <v>108</v>
      </c>
      <c r="D2" s="3"/>
      <c r="E2" s="3"/>
      <c r="F2" s="3"/>
      <c r="G2" s="14"/>
      <c r="H2" s="14"/>
      <c r="I2" s="14"/>
      <c r="J2" s="14"/>
      <c r="K2" s="14"/>
      <c r="L2" s="14"/>
    </row>
    <row r="3" spans="1:12" s="15" customFormat="1" ht="12.75" customHeight="1">
      <c r="A3" s="11"/>
      <c r="B3" s="12"/>
      <c r="C3" s="13" t="s">
        <v>107</v>
      </c>
      <c r="D3" s="3"/>
      <c r="E3" s="3"/>
      <c r="F3" s="3"/>
      <c r="G3" s="14"/>
      <c r="H3" s="14"/>
      <c r="I3" s="14"/>
      <c r="J3" s="14"/>
      <c r="K3" s="14"/>
      <c r="L3" s="14"/>
    </row>
    <row r="4" spans="1:12" ht="38.25" customHeight="1">
      <c r="A4" s="16" t="s">
        <v>0</v>
      </c>
      <c r="C4" s="5" t="s">
        <v>84</v>
      </c>
      <c r="D4" s="81" t="s">
        <v>129</v>
      </c>
      <c r="E4" s="81"/>
      <c r="F4" s="81"/>
    </row>
    <row r="5" spans="1:12" ht="14.45" customHeight="1">
      <c r="A5" s="16"/>
      <c r="C5" s="8" t="s">
        <v>111</v>
      </c>
      <c r="D5" s="7"/>
      <c r="E5" s="6" t="s">
        <v>128</v>
      </c>
      <c r="F5" s="6"/>
    </row>
    <row r="6" spans="1:12" ht="15" customHeight="1">
      <c r="A6" s="18"/>
      <c r="C6" s="19"/>
      <c r="D6" s="20" t="s">
        <v>1</v>
      </c>
      <c r="E6" s="1"/>
    </row>
    <row r="7" spans="1:12" ht="17.45" customHeight="1">
      <c r="A7" s="18"/>
      <c r="C7" s="78" t="s">
        <v>117</v>
      </c>
      <c r="D7" s="78"/>
      <c r="E7" s="78"/>
      <c r="F7" s="78"/>
    </row>
    <row r="8" spans="1:12" ht="17.45" customHeight="1">
      <c r="A8" s="18"/>
      <c r="C8" s="86" t="s">
        <v>113</v>
      </c>
      <c r="D8" s="86"/>
      <c r="E8" s="86"/>
      <c r="F8" s="86"/>
    </row>
    <row r="9" spans="1:12" ht="12.95" customHeight="1">
      <c r="A9" s="18"/>
      <c r="C9" s="10"/>
      <c r="D9" s="1" t="s">
        <v>2</v>
      </c>
      <c r="E9" s="10"/>
    </row>
    <row r="10" spans="1:12" ht="20.25" customHeight="1">
      <c r="A10" s="18"/>
      <c r="C10" s="21"/>
      <c r="D10" s="82" t="s">
        <v>116</v>
      </c>
      <c r="E10" s="82"/>
    </row>
    <row r="11" spans="1:12" ht="12.95" customHeight="1">
      <c r="A11" s="18"/>
      <c r="C11" s="22" t="s">
        <v>3</v>
      </c>
      <c r="D11" s="83" t="s">
        <v>4</v>
      </c>
      <c r="E11" s="83"/>
    </row>
    <row r="12" spans="1:12" ht="16.7" customHeight="1">
      <c r="C12" s="23">
        <f>A119</f>
        <v>43833</v>
      </c>
      <c r="D12" s="24" t="s">
        <v>5</v>
      </c>
    </row>
    <row r="13" spans="1:12">
      <c r="E13" s="25" t="s">
        <v>6</v>
      </c>
    </row>
    <row r="14" spans="1:12">
      <c r="E14" s="25"/>
    </row>
    <row r="15" spans="1:12" ht="20.25">
      <c r="A15" s="80" t="s">
        <v>126</v>
      </c>
      <c r="B15" s="80"/>
      <c r="C15" s="85"/>
      <c r="D15" s="85"/>
      <c r="E15" s="85"/>
    </row>
    <row r="16" spans="1:12" ht="20.25">
      <c r="A16" s="80" t="s">
        <v>127</v>
      </c>
      <c r="B16" s="80"/>
      <c r="C16" s="80"/>
      <c r="D16" s="80"/>
      <c r="E16" s="80"/>
    </row>
    <row r="17" spans="1:12" ht="15.6" customHeight="1">
      <c r="A17" s="71" t="s">
        <v>112</v>
      </c>
      <c r="B17" s="71"/>
      <c r="C17" s="71"/>
      <c r="D17" s="71"/>
      <c r="E17" s="71"/>
    </row>
    <row r="18" spans="1:12" ht="12.95" customHeight="1">
      <c r="A18" s="77" t="s">
        <v>7</v>
      </c>
      <c r="B18" s="77"/>
      <c r="C18" s="77"/>
      <c r="D18" s="77"/>
      <c r="E18" s="77"/>
    </row>
    <row r="19" spans="1:12" ht="15.75" customHeight="1">
      <c r="A19" s="84" t="s">
        <v>8</v>
      </c>
      <c r="B19" s="84"/>
      <c r="C19" s="84"/>
      <c r="D19" s="84"/>
      <c r="E19" s="84"/>
    </row>
    <row r="20" spans="1:12" ht="15.75" customHeight="1">
      <c r="A20" s="72" t="s">
        <v>9</v>
      </c>
      <c r="B20" s="72"/>
      <c r="C20" s="72"/>
      <c r="D20" s="72"/>
      <c r="E20" s="72"/>
    </row>
    <row r="21" spans="1:12" ht="15.75" customHeight="1">
      <c r="A21" s="26" t="s">
        <v>10</v>
      </c>
      <c r="B21" s="27" t="s">
        <v>11</v>
      </c>
      <c r="C21" s="26"/>
      <c r="D21" s="26"/>
      <c r="E21" s="26"/>
    </row>
    <row r="22" spans="1:12" ht="31.5" customHeight="1">
      <c r="A22" s="28" t="s">
        <v>96</v>
      </c>
      <c r="B22" s="26"/>
      <c r="C22" s="73" t="s">
        <v>106</v>
      </c>
      <c r="D22" s="73"/>
      <c r="E22" s="73"/>
    </row>
    <row r="23" spans="1:12" ht="15.75" customHeight="1">
      <c r="A23" s="26" t="s">
        <v>12</v>
      </c>
      <c r="B23" s="26"/>
      <c r="C23" s="26"/>
      <c r="D23" s="29"/>
      <c r="E23" s="26"/>
    </row>
    <row r="24" spans="1:12" ht="31.9" customHeight="1">
      <c r="A24" s="79" t="s">
        <v>125</v>
      </c>
      <c r="B24" s="79"/>
      <c r="C24" s="79"/>
      <c r="D24" s="76" t="s">
        <v>110</v>
      </c>
      <c r="E24" s="76"/>
      <c r="F24" s="76"/>
    </row>
    <row r="25" spans="1:12" ht="21" customHeight="1">
      <c r="D25" s="30"/>
      <c r="E25" s="31" t="s">
        <v>121</v>
      </c>
    </row>
    <row r="26" spans="1:12" s="33" customFormat="1" ht="15">
      <c r="A26" s="75" t="s">
        <v>13</v>
      </c>
      <c r="B26" s="75" t="s">
        <v>14</v>
      </c>
      <c r="C26" s="75" t="s">
        <v>15</v>
      </c>
      <c r="D26" s="75"/>
      <c r="E26" s="75" t="s">
        <v>16</v>
      </c>
      <c r="G26" s="34"/>
      <c r="H26" s="34"/>
      <c r="I26" s="34"/>
      <c r="J26" s="34"/>
      <c r="K26" s="34"/>
      <c r="L26" s="34"/>
    </row>
    <row r="27" spans="1:12" s="33" customFormat="1" ht="34.9" customHeight="1">
      <c r="A27" s="75"/>
      <c r="B27" s="75"/>
      <c r="C27" s="35" t="s">
        <v>17</v>
      </c>
      <c r="D27" s="35" t="s">
        <v>18</v>
      </c>
      <c r="E27" s="75"/>
      <c r="G27" s="34"/>
      <c r="H27" s="34"/>
      <c r="I27" s="34"/>
      <c r="J27" s="34"/>
      <c r="K27" s="34"/>
      <c r="L27" s="34"/>
    </row>
    <row r="28" spans="1:12" s="25" customFormat="1" ht="15">
      <c r="A28" s="36">
        <v>1</v>
      </c>
      <c r="B28" s="36">
        <v>2</v>
      </c>
      <c r="C28" s="36">
        <v>3</v>
      </c>
      <c r="D28" s="36">
        <v>4</v>
      </c>
      <c r="E28" s="36">
        <v>5</v>
      </c>
      <c r="G28" s="37"/>
      <c r="H28" s="37"/>
      <c r="I28" s="37"/>
      <c r="J28" s="37"/>
      <c r="K28" s="37"/>
      <c r="L28" s="37"/>
    </row>
    <row r="29" spans="1:12" s="2" customFormat="1" ht="18.75" customHeight="1">
      <c r="A29" s="38" t="s">
        <v>19</v>
      </c>
      <c r="B29" s="38" t="s">
        <v>20</v>
      </c>
      <c r="C29" s="9" t="e">
        <f>C30</f>
        <v>#REF!</v>
      </c>
      <c r="D29" s="9" t="e">
        <f>D31</f>
        <v>#REF!</v>
      </c>
      <c r="E29" s="9" t="e">
        <f>SUM(C29:D29)</f>
        <v>#REF!</v>
      </c>
      <c r="G29" s="39"/>
      <c r="H29" s="39"/>
      <c r="I29" s="39"/>
      <c r="J29" s="39"/>
      <c r="K29" s="39"/>
      <c r="L29" s="39"/>
    </row>
    <row r="30" spans="1:12" ht="15.75" customHeight="1">
      <c r="A30" s="40" t="s">
        <v>21</v>
      </c>
      <c r="B30" s="36" t="s">
        <v>20</v>
      </c>
      <c r="C30" s="41" t="e">
        <f>C52+C87+C107+C112</f>
        <v>#REF!</v>
      </c>
      <c r="D30" s="42" t="s">
        <v>20</v>
      </c>
      <c r="E30" s="41" t="e">
        <f>SUM(C30:D30)</f>
        <v>#REF!</v>
      </c>
    </row>
    <row r="31" spans="1:12" ht="16.149999999999999" customHeight="1">
      <c r="A31" s="43" t="s">
        <v>87</v>
      </c>
      <c r="B31" s="36" t="s">
        <v>20</v>
      </c>
      <c r="C31" s="42" t="s">
        <v>20</v>
      </c>
      <c r="D31" s="41" t="e">
        <f>D32+D38+D43</f>
        <v>#REF!</v>
      </c>
      <c r="E31" s="41" t="e">
        <f>SUM(C31:D31)</f>
        <v>#REF!</v>
      </c>
    </row>
    <row r="32" spans="1:12" ht="32.450000000000003" customHeight="1">
      <c r="A32" s="4" t="s">
        <v>98</v>
      </c>
      <c r="B32" s="32">
        <v>25010000</v>
      </c>
      <c r="C32" s="44" t="s">
        <v>20</v>
      </c>
      <c r="D32" s="41" t="e">
        <f>D34+D35+D36</f>
        <v>#REF!</v>
      </c>
      <c r="E32" s="41" t="e">
        <f>SUM(C32:D32)</f>
        <v>#REF!</v>
      </c>
    </row>
    <row r="33" spans="1:5" ht="15">
      <c r="A33" s="40" t="s">
        <v>22</v>
      </c>
      <c r="B33" s="32"/>
      <c r="C33" s="44"/>
      <c r="D33" s="41"/>
      <c r="E33" s="41"/>
    </row>
    <row r="34" spans="1:5" ht="32.25" customHeight="1">
      <c r="A34" s="43" t="s">
        <v>99</v>
      </c>
      <c r="B34" s="32">
        <v>25010100</v>
      </c>
      <c r="C34" s="44" t="s">
        <v>20</v>
      </c>
      <c r="D34" s="41" t="e">
        <f>D51-D36-D38-D43-D37</f>
        <v>#REF!</v>
      </c>
      <c r="E34" s="41" t="e">
        <f>SUM(C34:D34)</f>
        <v>#REF!</v>
      </c>
    </row>
    <row r="35" spans="1:5" ht="16.899999999999999" hidden="1" customHeight="1">
      <c r="A35" s="43" t="s">
        <v>94</v>
      </c>
      <c r="B35" s="32">
        <v>25010200</v>
      </c>
      <c r="C35" s="44" t="s">
        <v>20</v>
      </c>
      <c r="D35" s="41">
        <v>0</v>
      </c>
      <c r="E35" s="41">
        <v>0</v>
      </c>
    </row>
    <row r="36" spans="1:5" ht="33" customHeight="1">
      <c r="A36" s="45" t="s">
        <v>122</v>
      </c>
      <c r="B36" s="32">
        <v>25010300</v>
      </c>
      <c r="C36" s="44" t="s">
        <v>20</v>
      </c>
      <c r="D36" s="41">
        <v>0</v>
      </c>
      <c r="E36" s="41">
        <f>SUM(C36:D36)</f>
        <v>0</v>
      </c>
    </row>
    <row r="37" spans="1:5" ht="31.15" hidden="1" customHeight="1">
      <c r="A37" s="43" t="s">
        <v>97</v>
      </c>
      <c r="B37" s="32">
        <v>25010400</v>
      </c>
      <c r="C37" s="44" t="s">
        <v>20</v>
      </c>
      <c r="D37" s="41"/>
      <c r="E37" s="41">
        <v>0</v>
      </c>
    </row>
    <row r="38" spans="1:5" ht="16.7" customHeight="1">
      <c r="A38" s="46" t="s">
        <v>100</v>
      </c>
      <c r="B38" s="32">
        <v>25020000</v>
      </c>
      <c r="C38" s="42" t="s">
        <v>20</v>
      </c>
      <c r="D38" s="41" t="e">
        <f>D40+D41</f>
        <v>#REF!</v>
      </c>
      <c r="E38" s="41" t="e">
        <f>D38</f>
        <v>#REF!</v>
      </c>
    </row>
    <row r="39" spans="1:5" ht="18" customHeight="1">
      <c r="A39" s="40" t="s">
        <v>22</v>
      </c>
      <c r="B39" s="32"/>
      <c r="C39" s="42"/>
      <c r="D39" s="41"/>
      <c r="E39" s="41"/>
    </row>
    <row r="40" spans="1:5" ht="16.7" hidden="1" customHeight="1">
      <c r="A40" s="40" t="s">
        <v>101</v>
      </c>
      <c r="B40" s="32">
        <v>25020100</v>
      </c>
      <c r="C40" s="42" t="s">
        <v>20</v>
      </c>
      <c r="D40" s="41" t="e">
        <f>#REF!</f>
        <v>#REF!</v>
      </c>
      <c r="E40" s="41" t="e">
        <f>D40</f>
        <v>#REF!</v>
      </c>
    </row>
    <row r="41" spans="1:5" ht="74.45" hidden="1" customHeight="1">
      <c r="A41" s="43" t="s">
        <v>123</v>
      </c>
      <c r="B41" s="32">
        <v>25020200</v>
      </c>
      <c r="C41" s="42" t="s">
        <v>20</v>
      </c>
      <c r="D41" s="41">
        <v>0</v>
      </c>
      <c r="E41" s="41">
        <f>D41</f>
        <v>0</v>
      </c>
    </row>
    <row r="42" spans="1:5" ht="152.65" hidden="1" customHeight="1">
      <c r="A42" s="43" t="s">
        <v>124</v>
      </c>
      <c r="B42" s="32">
        <v>25020300</v>
      </c>
      <c r="C42" s="42" t="s">
        <v>20</v>
      </c>
      <c r="D42" s="41">
        <v>0</v>
      </c>
      <c r="E42" s="41">
        <v>0</v>
      </c>
    </row>
    <row r="43" spans="1:5" ht="16.7" customHeight="1">
      <c r="A43" s="40" t="s">
        <v>88</v>
      </c>
      <c r="B43" s="32"/>
      <c r="C43" s="42" t="s">
        <v>20</v>
      </c>
      <c r="D43" s="41">
        <f>D45+D46</f>
        <v>0</v>
      </c>
      <c r="E43" s="41">
        <f>D43</f>
        <v>0</v>
      </c>
    </row>
    <row r="44" spans="1:5" ht="18.600000000000001" customHeight="1">
      <c r="A44" s="4" t="s">
        <v>23</v>
      </c>
      <c r="B44" s="32"/>
      <c r="C44" s="42" t="s">
        <v>20</v>
      </c>
      <c r="D44" s="41"/>
      <c r="E44" s="41"/>
    </row>
    <row r="45" spans="1:5" ht="31.9" hidden="1" customHeight="1">
      <c r="A45" s="4" t="s">
        <v>105</v>
      </c>
      <c r="B45" s="32">
        <v>41034500</v>
      </c>
      <c r="C45" s="42" t="s">
        <v>20</v>
      </c>
      <c r="D45" s="41">
        <v>0</v>
      </c>
      <c r="E45" s="41">
        <f>D45</f>
        <v>0</v>
      </c>
    </row>
    <row r="46" spans="1:5" ht="32.450000000000003" customHeight="1">
      <c r="A46" s="4" t="s">
        <v>24</v>
      </c>
      <c r="B46" s="32"/>
      <c r="C46" s="42" t="s">
        <v>20</v>
      </c>
      <c r="D46" s="41">
        <f>D47+D48</f>
        <v>0</v>
      </c>
      <c r="E46" s="41">
        <f>E47</f>
        <v>0</v>
      </c>
    </row>
    <row r="47" spans="1:5" ht="18" hidden="1" customHeight="1">
      <c r="A47" s="4" t="s">
        <v>104</v>
      </c>
      <c r="B47" s="47">
        <v>602100</v>
      </c>
      <c r="C47" s="42" t="s">
        <v>20</v>
      </c>
      <c r="D47" s="41">
        <v>0</v>
      </c>
      <c r="E47" s="41">
        <f>D47</f>
        <v>0</v>
      </c>
    </row>
    <row r="48" spans="1:5" ht="30" customHeight="1">
      <c r="A48" s="43" t="s">
        <v>86</v>
      </c>
      <c r="B48" s="32">
        <v>602400</v>
      </c>
      <c r="C48" s="42" t="s">
        <v>20</v>
      </c>
      <c r="D48" s="41">
        <v>0</v>
      </c>
      <c r="E48" s="41">
        <f>SUM(C48:D48)</f>
        <v>0</v>
      </c>
    </row>
    <row r="49" spans="1:12" ht="18.75" customHeight="1">
      <c r="A49" s="70" t="s">
        <v>25</v>
      </c>
      <c r="B49" s="32"/>
      <c r="C49" s="42" t="s">
        <v>20</v>
      </c>
      <c r="D49" s="41"/>
      <c r="E49" s="41"/>
    </row>
    <row r="50" spans="1:12" ht="27.75" customHeight="1">
      <c r="A50" s="70"/>
      <c r="B50" s="32"/>
      <c r="C50" s="42" t="s">
        <v>20</v>
      </c>
      <c r="D50" s="42" t="s">
        <v>89</v>
      </c>
      <c r="E50" s="42" t="s">
        <v>89</v>
      </c>
    </row>
    <row r="51" spans="1:12" s="2" customFormat="1" ht="15.75">
      <c r="A51" s="38" t="s">
        <v>26</v>
      </c>
      <c r="B51" s="48" t="s">
        <v>20</v>
      </c>
      <c r="C51" s="9" t="e">
        <f>C52+C87</f>
        <v>#REF!</v>
      </c>
      <c r="D51" s="9" t="e">
        <f>D52+D87</f>
        <v>#REF!</v>
      </c>
      <c r="E51" s="9" t="e">
        <f>SUM(C51:D51)</f>
        <v>#REF!</v>
      </c>
      <c r="G51" s="39" t="e">
        <f>#REF!</f>
        <v>#REF!</v>
      </c>
      <c r="H51" s="39" t="e">
        <f>G51-C51</f>
        <v>#REF!</v>
      </c>
      <c r="I51" s="39" t="e">
        <f>#REF!</f>
        <v>#REF!</v>
      </c>
      <c r="J51" s="39" t="e">
        <f>I51-D51</f>
        <v>#REF!</v>
      </c>
      <c r="K51" s="39"/>
      <c r="L51" s="39"/>
    </row>
    <row r="52" spans="1:12" s="2" customFormat="1" ht="15.75">
      <c r="A52" s="38" t="s">
        <v>27</v>
      </c>
      <c r="B52" s="48">
        <v>2000</v>
      </c>
      <c r="C52" s="9" t="e">
        <f>C53+C58+C75+C78+C82+C86</f>
        <v>#REF!</v>
      </c>
      <c r="D52" s="9" t="e">
        <f>D53+D58+D75+D78+D82+D86</f>
        <v>#REF!</v>
      </c>
      <c r="E52" s="9" t="e">
        <f t="shared" ref="E52:E84" si="0">C52+D52</f>
        <v>#REF!</v>
      </c>
      <c r="G52" s="39"/>
      <c r="H52" s="39"/>
      <c r="I52" s="39"/>
      <c r="J52" s="39"/>
      <c r="K52" s="39"/>
      <c r="L52" s="39"/>
    </row>
    <row r="53" spans="1:12" s="2" customFormat="1" ht="15.75">
      <c r="A53" s="49" t="s">
        <v>118</v>
      </c>
      <c r="B53" s="48">
        <v>2100</v>
      </c>
      <c r="C53" s="9" t="e">
        <f>C54+C57</f>
        <v>#REF!</v>
      </c>
      <c r="D53" s="9" t="e">
        <f>D54+D57</f>
        <v>#REF!</v>
      </c>
      <c r="E53" s="9" t="e">
        <f t="shared" si="0"/>
        <v>#REF!</v>
      </c>
      <c r="G53" s="39"/>
      <c r="H53" s="39"/>
      <c r="I53" s="39"/>
      <c r="J53" s="39"/>
      <c r="K53" s="39"/>
      <c r="L53" s="39"/>
    </row>
    <row r="54" spans="1:12" s="2" customFormat="1" ht="15.75">
      <c r="A54" s="50" t="s">
        <v>28</v>
      </c>
      <c r="B54" s="48">
        <v>2110</v>
      </c>
      <c r="C54" s="9" t="e">
        <f>C55+C56</f>
        <v>#REF!</v>
      </c>
      <c r="D54" s="9" t="e">
        <f>D55+D56</f>
        <v>#REF!</v>
      </c>
      <c r="E54" s="9" t="e">
        <f t="shared" si="0"/>
        <v>#REF!</v>
      </c>
      <c r="G54" s="39"/>
      <c r="H54" s="39"/>
      <c r="I54" s="39"/>
      <c r="J54" s="39"/>
      <c r="K54" s="39"/>
      <c r="L54" s="39"/>
    </row>
    <row r="55" spans="1:12" ht="15">
      <c r="A55" s="51" t="s">
        <v>29</v>
      </c>
      <c r="B55" s="32">
        <v>2111</v>
      </c>
      <c r="C55" s="41" t="e">
        <f>#REF!</f>
        <v>#REF!</v>
      </c>
      <c r="D55" s="41" t="e">
        <f>#REF!</f>
        <v>#REF!</v>
      </c>
      <c r="E55" s="41" t="e">
        <f t="shared" si="0"/>
        <v>#REF!</v>
      </c>
    </row>
    <row r="56" spans="1:12" ht="15">
      <c r="A56" s="51" t="s">
        <v>85</v>
      </c>
      <c r="B56" s="32">
        <v>2112</v>
      </c>
      <c r="C56" s="41">
        <v>0</v>
      </c>
      <c r="D56" s="41">
        <v>0</v>
      </c>
      <c r="E56" s="41">
        <f t="shared" si="0"/>
        <v>0</v>
      </c>
    </row>
    <row r="57" spans="1:12" s="2" customFormat="1" ht="15.75">
      <c r="A57" s="50" t="s">
        <v>30</v>
      </c>
      <c r="B57" s="48">
        <v>2120</v>
      </c>
      <c r="C57" s="9" t="e">
        <f>#REF!</f>
        <v>#REF!</v>
      </c>
      <c r="D57" s="9" t="e">
        <f>#REF!</f>
        <v>#REF!</v>
      </c>
      <c r="E57" s="9" t="e">
        <f t="shared" si="0"/>
        <v>#REF!</v>
      </c>
      <c r="G57" s="39"/>
      <c r="H57" s="39"/>
      <c r="I57" s="39"/>
      <c r="J57" s="39"/>
      <c r="K57" s="39"/>
      <c r="L57" s="39"/>
    </row>
    <row r="58" spans="1:12" s="2" customFormat="1" ht="15.75">
      <c r="A58" s="52" t="s">
        <v>31</v>
      </c>
      <c r="B58" s="48">
        <v>2200</v>
      </c>
      <c r="C58" s="9" t="e">
        <f>C59+C60+C61+C62+C63+C64+C65+C72</f>
        <v>#REF!</v>
      </c>
      <c r="D58" s="9" t="e">
        <f>D59+D60+D61+D62+D63+D64+D65+D72</f>
        <v>#REF!</v>
      </c>
      <c r="E58" s="9" t="e">
        <f t="shared" si="0"/>
        <v>#REF!</v>
      </c>
      <c r="G58" s="39"/>
      <c r="H58" s="39"/>
      <c r="I58" s="39"/>
      <c r="J58" s="39"/>
      <c r="K58" s="39"/>
      <c r="L58" s="39"/>
    </row>
    <row r="59" spans="1:12" ht="15">
      <c r="A59" s="43" t="s">
        <v>32</v>
      </c>
      <c r="B59" s="32">
        <v>2210</v>
      </c>
      <c r="C59" s="41" t="e">
        <f>#REF!</f>
        <v>#REF!</v>
      </c>
      <c r="D59" s="41" t="e">
        <f>#REF!</f>
        <v>#REF!</v>
      </c>
      <c r="E59" s="41" t="e">
        <f t="shared" si="0"/>
        <v>#REF!</v>
      </c>
    </row>
    <row r="60" spans="1:12" ht="14.25" customHeight="1">
      <c r="A60" s="40" t="s">
        <v>33</v>
      </c>
      <c r="B60" s="32">
        <v>2220</v>
      </c>
      <c r="C60" s="41">
        <v>0</v>
      </c>
      <c r="D60" s="41" t="e">
        <f>#REF!</f>
        <v>#REF!</v>
      </c>
      <c r="E60" s="41" t="e">
        <f t="shared" si="0"/>
        <v>#REF!</v>
      </c>
    </row>
    <row r="61" spans="1:12" ht="15">
      <c r="A61" s="40" t="s">
        <v>34</v>
      </c>
      <c r="B61" s="32">
        <v>2230</v>
      </c>
      <c r="C61" s="41" t="e">
        <f>#REF!</f>
        <v>#REF!</v>
      </c>
      <c r="D61" s="41" t="e">
        <f>#REF!</f>
        <v>#REF!</v>
      </c>
      <c r="E61" s="41" t="e">
        <f t="shared" si="0"/>
        <v>#REF!</v>
      </c>
    </row>
    <row r="62" spans="1:12" ht="15">
      <c r="A62" s="40" t="s">
        <v>35</v>
      </c>
      <c r="B62" s="32">
        <v>2240</v>
      </c>
      <c r="C62" s="41" t="e">
        <f>#REF!</f>
        <v>#REF!</v>
      </c>
      <c r="D62" s="41" t="e">
        <f>#REF!</f>
        <v>#REF!</v>
      </c>
      <c r="E62" s="41" t="e">
        <f t="shared" si="0"/>
        <v>#REF!</v>
      </c>
    </row>
    <row r="63" spans="1:12" ht="14.25" customHeight="1">
      <c r="A63" s="40" t="s">
        <v>36</v>
      </c>
      <c r="B63" s="32">
        <v>2250</v>
      </c>
      <c r="C63" s="41">
        <v>0</v>
      </c>
      <c r="D63" s="41">
        <v>0</v>
      </c>
      <c r="E63" s="41">
        <f t="shared" si="0"/>
        <v>0</v>
      </c>
    </row>
    <row r="64" spans="1:12" ht="15">
      <c r="A64" s="43" t="s">
        <v>37</v>
      </c>
      <c r="B64" s="32">
        <v>2260</v>
      </c>
      <c r="C64" s="41">
        <v>0</v>
      </c>
      <c r="D64" s="41">
        <v>0</v>
      </c>
      <c r="E64" s="41">
        <f t="shared" si="0"/>
        <v>0</v>
      </c>
    </row>
    <row r="65" spans="1:12" ht="15">
      <c r="A65" s="40" t="s">
        <v>38</v>
      </c>
      <c r="B65" s="32">
        <v>2270</v>
      </c>
      <c r="C65" s="41" t="e">
        <f>SUM(C66:C70)</f>
        <v>#REF!</v>
      </c>
      <c r="D65" s="41">
        <f>SUM(D66:D70)</f>
        <v>0</v>
      </c>
      <c r="E65" s="41" t="e">
        <f t="shared" si="0"/>
        <v>#REF!</v>
      </c>
    </row>
    <row r="66" spans="1:12" ht="15">
      <c r="A66" s="51" t="s">
        <v>39</v>
      </c>
      <c r="B66" s="32">
        <v>2271</v>
      </c>
      <c r="C66" s="41" t="e">
        <f>#REF!</f>
        <v>#REF!</v>
      </c>
      <c r="D66" s="41">
        <v>0</v>
      </c>
      <c r="E66" s="41" t="e">
        <f t="shared" si="0"/>
        <v>#REF!</v>
      </c>
    </row>
    <row r="67" spans="1:12" ht="15">
      <c r="A67" s="51" t="s">
        <v>109</v>
      </c>
      <c r="B67" s="32">
        <v>2272</v>
      </c>
      <c r="C67" s="41" t="e">
        <f>#REF!</f>
        <v>#REF!</v>
      </c>
      <c r="D67" s="41">
        <v>0</v>
      </c>
      <c r="E67" s="41" t="e">
        <f t="shared" si="0"/>
        <v>#REF!</v>
      </c>
    </row>
    <row r="68" spans="1:12" ht="15">
      <c r="A68" s="51" t="s">
        <v>40</v>
      </c>
      <c r="B68" s="32">
        <v>2273</v>
      </c>
      <c r="C68" s="41" t="e">
        <f>#REF!</f>
        <v>#REF!</v>
      </c>
      <c r="D68" s="41">
        <v>0</v>
      </c>
      <c r="E68" s="41" t="e">
        <f t="shared" si="0"/>
        <v>#REF!</v>
      </c>
    </row>
    <row r="69" spans="1:12" ht="15">
      <c r="A69" s="51" t="s">
        <v>41</v>
      </c>
      <c r="B69" s="32">
        <v>2274</v>
      </c>
      <c r="C69" s="41">
        <v>0</v>
      </c>
      <c r="D69" s="41">
        <v>0</v>
      </c>
      <c r="E69" s="41">
        <f t="shared" si="0"/>
        <v>0</v>
      </c>
    </row>
    <row r="70" spans="1:12" ht="15">
      <c r="A70" s="51" t="s">
        <v>119</v>
      </c>
      <c r="B70" s="32">
        <v>2275</v>
      </c>
      <c r="C70" s="41" t="e">
        <f>#REF!</f>
        <v>#REF!</v>
      </c>
      <c r="D70" s="41">
        <v>0</v>
      </c>
      <c r="E70" s="41" t="e">
        <f t="shared" si="0"/>
        <v>#REF!</v>
      </c>
    </row>
    <row r="71" spans="1:12" ht="15">
      <c r="A71" s="51" t="s">
        <v>102</v>
      </c>
      <c r="B71" s="32">
        <v>2276</v>
      </c>
      <c r="C71" s="41">
        <v>0</v>
      </c>
      <c r="D71" s="41">
        <v>0</v>
      </c>
      <c r="E71" s="41">
        <f t="shared" si="0"/>
        <v>0</v>
      </c>
    </row>
    <row r="72" spans="1:12" ht="30">
      <c r="A72" s="43" t="s">
        <v>42</v>
      </c>
      <c r="B72" s="32">
        <v>2280</v>
      </c>
      <c r="C72" s="41">
        <f>SUM(C73:C74)</f>
        <v>0</v>
      </c>
      <c r="D72" s="41">
        <f>SUM(D73:D74)</f>
        <v>0</v>
      </c>
      <c r="E72" s="41">
        <f t="shared" si="0"/>
        <v>0</v>
      </c>
    </row>
    <row r="73" spans="1:12" ht="30">
      <c r="A73" s="4" t="s">
        <v>43</v>
      </c>
      <c r="B73" s="32">
        <v>2281</v>
      </c>
      <c r="C73" s="41">
        <v>0</v>
      </c>
      <c r="D73" s="41">
        <v>0</v>
      </c>
      <c r="E73" s="41">
        <f t="shared" si="0"/>
        <v>0</v>
      </c>
    </row>
    <row r="74" spans="1:12" ht="31.9" customHeight="1">
      <c r="A74" s="4" t="s">
        <v>44</v>
      </c>
      <c r="B74" s="32">
        <v>2282</v>
      </c>
      <c r="C74" s="41">
        <v>0</v>
      </c>
      <c r="D74" s="41">
        <v>0</v>
      </c>
      <c r="E74" s="41">
        <f t="shared" si="0"/>
        <v>0</v>
      </c>
    </row>
    <row r="75" spans="1:12" s="2" customFormat="1" ht="15.75">
      <c r="A75" s="53" t="s">
        <v>45</v>
      </c>
      <c r="B75" s="48">
        <v>2400</v>
      </c>
      <c r="C75" s="9">
        <f>SUM(C76:C77)</f>
        <v>0</v>
      </c>
      <c r="D75" s="9">
        <f>SUM(D76:D77)</f>
        <v>0</v>
      </c>
      <c r="E75" s="9">
        <f t="shared" si="0"/>
        <v>0</v>
      </c>
      <c r="G75" s="39"/>
      <c r="H75" s="39"/>
      <c r="I75" s="39"/>
      <c r="J75" s="39"/>
      <c r="K75" s="39"/>
      <c r="L75" s="39"/>
    </row>
    <row r="76" spans="1:12" ht="15">
      <c r="A76" s="43" t="s">
        <v>46</v>
      </c>
      <c r="B76" s="32">
        <v>2410</v>
      </c>
      <c r="C76" s="41">
        <v>0</v>
      </c>
      <c r="D76" s="41">
        <v>0</v>
      </c>
      <c r="E76" s="41">
        <f t="shared" si="0"/>
        <v>0</v>
      </c>
    </row>
    <row r="77" spans="1:12" ht="15">
      <c r="A77" s="43" t="s">
        <v>47</v>
      </c>
      <c r="B77" s="32">
        <v>2420</v>
      </c>
      <c r="C77" s="41">
        <v>0</v>
      </c>
      <c r="D77" s="41">
        <v>0</v>
      </c>
      <c r="E77" s="41">
        <f t="shared" si="0"/>
        <v>0</v>
      </c>
    </row>
    <row r="78" spans="1:12" s="2" customFormat="1" ht="15.75">
      <c r="A78" s="53" t="s">
        <v>48</v>
      </c>
      <c r="B78" s="48">
        <v>2600</v>
      </c>
      <c r="C78" s="9">
        <f>SUM(C79:C81)</f>
        <v>0</v>
      </c>
      <c r="D78" s="9">
        <f>SUM(D79:D81)</f>
        <v>0</v>
      </c>
      <c r="E78" s="9">
        <f t="shared" si="0"/>
        <v>0</v>
      </c>
      <c r="G78" s="39"/>
      <c r="H78" s="39"/>
      <c r="I78" s="39"/>
      <c r="J78" s="39"/>
      <c r="K78" s="39"/>
      <c r="L78" s="39"/>
    </row>
    <row r="79" spans="1:12" ht="16.149999999999999" customHeight="1">
      <c r="A79" s="43" t="s">
        <v>49</v>
      </c>
      <c r="B79" s="32">
        <v>2610</v>
      </c>
      <c r="C79" s="41">
        <v>0</v>
      </c>
      <c r="D79" s="41">
        <v>0</v>
      </c>
      <c r="E79" s="41">
        <f t="shared" si="0"/>
        <v>0</v>
      </c>
    </row>
    <row r="80" spans="1:12" ht="14.45" customHeight="1">
      <c r="A80" s="43" t="s">
        <v>50</v>
      </c>
      <c r="B80" s="32">
        <v>2620</v>
      </c>
      <c r="C80" s="41">
        <v>0</v>
      </c>
      <c r="D80" s="41">
        <v>0</v>
      </c>
      <c r="E80" s="41">
        <f t="shared" si="0"/>
        <v>0</v>
      </c>
    </row>
    <row r="81" spans="1:12" ht="15.6" customHeight="1">
      <c r="A81" s="43" t="s">
        <v>51</v>
      </c>
      <c r="B81" s="32">
        <v>2630</v>
      </c>
      <c r="C81" s="41">
        <v>0</v>
      </c>
      <c r="D81" s="41">
        <v>0</v>
      </c>
      <c r="E81" s="41">
        <f t="shared" si="0"/>
        <v>0</v>
      </c>
    </row>
    <row r="82" spans="1:12" s="2" customFormat="1" ht="15.75">
      <c r="A82" s="50" t="s">
        <v>52</v>
      </c>
      <c r="B82" s="48">
        <v>2700</v>
      </c>
      <c r="C82" s="9">
        <f>SUM(C83:C85)</f>
        <v>0</v>
      </c>
      <c r="D82" s="9">
        <f>SUM(D83:D85)</f>
        <v>0</v>
      </c>
      <c r="E82" s="9">
        <f t="shared" si="0"/>
        <v>0</v>
      </c>
      <c r="G82" s="39"/>
      <c r="H82" s="39"/>
      <c r="I82" s="39"/>
      <c r="J82" s="39"/>
      <c r="K82" s="39"/>
      <c r="L82" s="39"/>
    </row>
    <row r="83" spans="1:12" ht="15">
      <c r="A83" s="40" t="s">
        <v>53</v>
      </c>
      <c r="B83" s="32">
        <v>2710</v>
      </c>
      <c r="C83" s="41">
        <v>0</v>
      </c>
      <c r="D83" s="41">
        <v>0</v>
      </c>
      <c r="E83" s="41">
        <f t="shared" si="0"/>
        <v>0</v>
      </c>
    </row>
    <row r="84" spans="1:12" ht="15">
      <c r="A84" s="40" t="s">
        <v>54</v>
      </c>
      <c r="B84" s="32">
        <v>2720</v>
      </c>
      <c r="C84" s="41">
        <v>0</v>
      </c>
      <c r="D84" s="41">
        <v>0</v>
      </c>
      <c r="E84" s="41">
        <f t="shared" si="0"/>
        <v>0</v>
      </c>
    </row>
    <row r="85" spans="1:12" ht="15">
      <c r="A85" s="40" t="s">
        <v>55</v>
      </c>
      <c r="B85" s="32">
        <v>2730</v>
      </c>
      <c r="C85" s="41">
        <v>0</v>
      </c>
      <c r="D85" s="41">
        <v>0</v>
      </c>
      <c r="E85" s="41">
        <f t="shared" ref="E85:E112" si="1">C85+D85</f>
        <v>0</v>
      </c>
    </row>
    <row r="86" spans="1:12" s="2" customFormat="1" ht="15.75">
      <c r="A86" s="50" t="s">
        <v>56</v>
      </c>
      <c r="B86" s="48">
        <v>2800</v>
      </c>
      <c r="C86" s="9">
        <v>0</v>
      </c>
      <c r="D86" s="9" t="e">
        <f>#REF!</f>
        <v>#REF!</v>
      </c>
      <c r="E86" s="9" t="e">
        <f t="shared" si="1"/>
        <v>#REF!</v>
      </c>
      <c r="G86" s="39"/>
      <c r="H86" s="39"/>
      <c r="I86" s="39"/>
      <c r="J86" s="39"/>
      <c r="K86" s="39"/>
      <c r="L86" s="39"/>
    </row>
    <row r="87" spans="1:12" s="2" customFormat="1" ht="15.75">
      <c r="A87" s="49" t="s">
        <v>57</v>
      </c>
      <c r="B87" s="48">
        <v>3000</v>
      </c>
      <c r="C87" s="9">
        <f>C88+C102</f>
        <v>0</v>
      </c>
      <c r="D87" s="9" t="e">
        <f>D88+D102</f>
        <v>#REF!</v>
      </c>
      <c r="E87" s="9" t="e">
        <f t="shared" si="1"/>
        <v>#REF!</v>
      </c>
      <c r="G87" s="39"/>
      <c r="H87" s="39"/>
      <c r="I87" s="39"/>
      <c r="J87" s="39"/>
      <c r="K87" s="39"/>
      <c r="L87" s="39"/>
    </row>
    <row r="88" spans="1:12" s="2" customFormat="1" ht="15.75">
      <c r="A88" s="50" t="s">
        <v>58</v>
      </c>
      <c r="B88" s="48">
        <v>3100</v>
      </c>
      <c r="C88" s="9">
        <f>C89+C90+C93+C96+C100+C101</f>
        <v>0</v>
      </c>
      <c r="D88" s="9" t="e">
        <f>D89+D90+D93+D96+D100+D101</f>
        <v>#REF!</v>
      </c>
      <c r="E88" s="9" t="e">
        <f t="shared" si="1"/>
        <v>#REF!</v>
      </c>
      <c r="G88" s="39"/>
      <c r="H88" s="39"/>
      <c r="I88" s="39"/>
      <c r="J88" s="39"/>
      <c r="K88" s="39"/>
      <c r="L88" s="39"/>
    </row>
    <row r="89" spans="1:12" ht="15.6" customHeight="1">
      <c r="A89" s="43" t="s">
        <v>59</v>
      </c>
      <c r="B89" s="32">
        <v>3110</v>
      </c>
      <c r="C89" s="41">
        <v>0</v>
      </c>
      <c r="D89" s="41" t="e">
        <f>#REF!</f>
        <v>#REF!</v>
      </c>
      <c r="E89" s="41" t="e">
        <f t="shared" si="1"/>
        <v>#REF!</v>
      </c>
    </row>
    <row r="90" spans="1:12" ht="15">
      <c r="A90" s="40" t="s">
        <v>60</v>
      </c>
      <c r="B90" s="32">
        <v>3120</v>
      </c>
      <c r="C90" s="41">
        <f>SUM(C91:C92)</f>
        <v>0</v>
      </c>
      <c r="D90" s="41">
        <f>SUM(D91:D92)</f>
        <v>0</v>
      </c>
      <c r="E90" s="41">
        <f t="shared" si="1"/>
        <v>0</v>
      </c>
    </row>
    <row r="91" spans="1:12" ht="15">
      <c r="A91" s="51" t="s">
        <v>61</v>
      </c>
      <c r="B91" s="32">
        <v>3121</v>
      </c>
      <c r="C91" s="41">
        <v>0</v>
      </c>
      <c r="D91" s="41">
        <v>0</v>
      </c>
      <c r="E91" s="41">
        <f t="shared" si="1"/>
        <v>0</v>
      </c>
    </row>
    <row r="92" spans="1:12" ht="15">
      <c r="A92" s="51" t="s">
        <v>62</v>
      </c>
      <c r="B92" s="32">
        <v>3122</v>
      </c>
      <c r="C92" s="41">
        <v>0</v>
      </c>
      <c r="D92" s="41">
        <v>0</v>
      </c>
      <c r="E92" s="41">
        <f t="shared" si="1"/>
        <v>0</v>
      </c>
    </row>
    <row r="93" spans="1:12" ht="15">
      <c r="A93" s="40" t="s">
        <v>63</v>
      </c>
      <c r="B93" s="32">
        <v>3130</v>
      </c>
      <c r="C93" s="41">
        <f>SUM(C94:C95)</f>
        <v>0</v>
      </c>
      <c r="D93" s="41">
        <f>SUM(D94:D95)</f>
        <v>0</v>
      </c>
      <c r="E93" s="41">
        <f t="shared" si="1"/>
        <v>0</v>
      </c>
    </row>
    <row r="94" spans="1:12" ht="15">
      <c r="A94" s="51" t="s">
        <v>64</v>
      </c>
      <c r="B94" s="32">
        <v>3131</v>
      </c>
      <c r="C94" s="41">
        <v>0</v>
      </c>
      <c r="D94" s="41">
        <v>0</v>
      </c>
      <c r="E94" s="41">
        <f t="shared" si="1"/>
        <v>0</v>
      </c>
    </row>
    <row r="95" spans="1:12" ht="15">
      <c r="A95" s="51" t="s">
        <v>65</v>
      </c>
      <c r="B95" s="32">
        <v>3132</v>
      </c>
      <c r="C95" s="41">
        <v>0</v>
      </c>
      <c r="D95" s="41">
        <v>0</v>
      </c>
      <c r="E95" s="41">
        <f t="shared" si="1"/>
        <v>0</v>
      </c>
    </row>
    <row r="96" spans="1:12" ht="15">
      <c r="A96" s="40" t="s">
        <v>66</v>
      </c>
      <c r="B96" s="32">
        <v>3140</v>
      </c>
      <c r="C96" s="41">
        <f>SUM(C97:C99)</f>
        <v>0</v>
      </c>
      <c r="D96" s="41">
        <f>SUM(D97:D99)</f>
        <v>0</v>
      </c>
      <c r="E96" s="41">
        <f t="shared" si="1"/>
        <v>0</v>
      </c>
    </row>
    <row r="97" spans="1:12" ht="15">
      <c r="A97" s="51" t="s">
        <v>67</v>
      </c>
      <c r="B97" s="32">
        <v>3141</v>
      </c>
      <c r="C97" s="41">
        <v>0</v>
      </c>
      <c r="D97" s="41">
        <v>0</v>
      </c>
      <c r="E97" s="41">
        <f t="shared" si="1"/>
        <v>0</v>
      </c>
    </row>
    <row r="98" spans="1:12" ht="15">
      <c r="A98" s="51" t="s">
        <v>68</v>
      </c>
      <c r="B98" s="32">
        <v>3142</v>
      </c>
      <c r="C98" s="41">
        <v>0</v>
      </c>
      <c r="D98" s="41">
        <v>0</v>
      </c>
      <c r="E98" s="41">
        <f t="shared" si="1"/>
        <v>0</v>
      </c>
    </row>
    <row r="99" spans="1:12" ht="16.899999999999999" customHeight="1">
      <c r="A99" s="4" t="s">
        <v>69</v>
      </c>
      <c r="B99" s="32">
        <v>3143</v>
      </c>
      <c r="C99" s="41">
        <v>0</v>
      </c>
      <c r="D99" s="41">
        <v>0</v>
      </c>
      <c r="E99" s="41">
        <f t="shared" si="1"/>
        <v>0</v>
      </c>
    </row>
    <row r="100" spans="1:12" ht="15">
      <c r="A100" s="40" t="s">
        <v>70</v>
      </c>
      <c r="B100" s="32">
        <v>3150</v>
      </c>
      <c r="C100" s="41">
        <v>0</v>
      </c>
      <c r="D100" s="41">
        <v>0</v>
      </c>
      <c r="E100" s="41">
        <f t="shared" si="1"/>
        <v>0</v>
      </c>
    </row>
    <row r="101" spans="1:12" ht="15">
      <c r="A101" s="40" t="s">
        <v>71</v>
      </c>
      <c r="B101" s="32">
        <v>3160</v>
      </c>
      <c r="C101" s="41">
        <v>0</v>
      </c>
      <c r="D101" s="41">
        <v>0</v>
      </c>
      <c r="E101" s="41">
        <f t="shared" si="1"/>
        <v>0</v>
      </c>
    </row>
    <row r="102" spans="1:12" s="2" customFormat="1" ht="15.75">
      <c r="A102" s="49" t="s">
        <v>72</v>
      </c>
      <c r="B102" s="48">
        <v>3200</v>
      </c>
      <c r="C102" s="9">
        <f>SUM(C103:C106)</f>
        <v>0</v>
      </c>
      <c r="D102" s="9">
        <f>SUM(D103:D106)</f>
        <v>0</v>
      </c>
      <c r="E102" s="9">
        <f t="shared" si="1"/>
        <v>0</v>
      </c>
      <c r="G102" s="39"/>
      <c r="H102" s="39"/>
      <c r="I102" s="39"/>
      <c r="J102" s="39"/>
      <c r="K102" s="39"/>
      <c r="L102" s="39"/>
    </row>
    <row r="103" spans="1:12" ht="15" customHeight="1">
      <c r="A103" s="43" t="s">
        <v>73</v>
      </c>
      <c r="B103" s="32">
        <v>3210</v>
      </c>
      <c r="C103" s="41">
        <v>0</v>
      </c>
      <c r="D103" s="41">
        <v>0</v>
      </c>
      <c r="E103" s="41">
        <f t="shared" si="1"/>
        <v>0</v>
      </c>
    </row>
    <row r="104" spans="1:12" ht="15" customHeight="1">
      <c r="A104" s="43" t="s">
        <v>74</v>
      </c>
      <c r="B104" s="32">
        <v>3220</v>
      </c>
      <c r="C104" s="41">
        <v>0</v>
      </c>
      <c r="D104" s="41">
        <v>0</v>
      </c>
      <c r="E104" s="41">
        <f t="shared" si="1"/>
        <v>0</v>
      </c>
    </row>
    <row r="105" spans="1:12" ht="30">
      <c r="A105" s="43" t="s">
        <v>75</v>
      </c>
      <c r="B105" s="32">
        <v>3230</v>
      </c>
      <c r="C105" s="41">
        <v>0</v>
      </c>
      <c r="D105" s="41">
        <v>0</v>
      </c>
      <c r="E105" s="41">
        <f t="shared" si="1"/>
        <v>0</v>
      </c>
    </row>
    <row r="106" spans="1:12" ht="15">
      <c r="A106" s="40" t="s">
        <v>76</v>
      </c>
      <c r="B106" s="36">
        <v>3240</v>
      </c>
      <c r="C106" s="41">
        <v>0</v>
      </c>
      <c r="D106" s="41">
        <v>0</v>
      </c>
      <c r="E106" s="41">
        <f t="shared" si="1"/>
        <v>0</v>
      </c>
    </row>
    <row r="107" spans="1:12" s="2" customFormat="1" ht="15.75">
      <c r="A107" s="38" t="s">
        <v>77</v>
      </c>
      <c r="B107" s="38">
        <v>4110</v>
      </c>
      <c r="C107" s="9">
        <f>SUM(C108:C110)</f>
        <v>0</v>
      </c>
      <c r="D107" s="9">
        <f>SUM(D108:D110)</f>
        <v>0</v>
      </c>
      <c r="E107" s="9">
        <f t="shared" si="1"/>
        <v>0</v>
      </c>
      <c r="G107" s="39"/>
      <c r="H107" s="39"/>
      <c r="I107" s="39"/>
      <c r="J107" s="39"/>
      <c r="K107" s="39"/>
      <c r="L107" s="39"/>
    </row>
    <row r="108" spans="1:12" ht="13.9" customHeight="1">
      <c r="A108" s="4" t="s">
        <v>78</v>
      </c>
      <c r="B108" s="36">
        <v>4111</v>
      </c>
      <c r="C108" s="41">
        <v>0</v>
      </c>
      <c r="D108" s="41">
        <v>0</v>
      </c>
      <c r="E108" s="41">
        <f t="shared" si="1"/>
        <v>0</v>
      </c>
    </row>
    <row r="109" spans="1:12" ht="13.9" customHeight="1">
      <c r="A109" s="4" t="s">
        <v>79</v>
      </c>
      <c r="B109" s="36">
        <v>4112</v>
      </c>
      <c r="C109" s="41">
        <v>0</v>
      </c>
      <c r="D109" s="41">
        <v>0</v>
      </c>
      <c r="E109" s="41">
        <f t="shared" si="1"/>
        <v>0</v>
      </c>
    </row>
    <row r="110" spans="1:12" ht="16.7" customHeight="1">
      <c r="A110" s="51" t="s">
        <v>80</v>
      </c>
      <c r="B110" s="36">
        <v>4113</v>
      </c>
      <c r="C110" s="41">
        <v>0</v>
      </c>
      <c r="D110" s="41">
        <v>0</v>
      </c>
      <c r="E110" s="41">
        <f t="shared" si="1"/>
        <v>0</v>
      </c>
    </row>
    <row r="111" spans="1:12" s="2" customFormat="1" ht="15.75">
      <c r="A111" s="38" t="s">
        <v>81</v>
      </c>
      <c r="B111" s="38">
        <v>4210</v>
      </c>
      <c r="C111" s="9">
        <v>0</v>
      </c>
      <c r="D111" s="9">
        <v>0</v>
      </c>
      <c r="E111" s="9">
        <f t="shared" si="1"/>
        <v>0</v>
      </c>
      <c r="G111" s="39"/>
      <c r="H111" s="39"/>
      <c r="I111" s="39"/>
      <c r="J111" s="39"/>
      <c r="K111" s="39"/>
      <c r="L111" s="39"/>
    </row>
    <row r="112" spans="1:12" s="2" customFormat="1" ht="15.75">
      <c r="A112" s="49" t="s">
        <v>82</v>
      </c>
      <c r="B112" s="48">
        <v>9000</v>
      </c>
      <c r="C112" s="9">
        <v>0</v>
      </c>
      <c r="D112" s="9">
        <v>0</v>
      </c>
      <c r="E112" s="9">
        <f t="shared" si="1"/>
        <v>0</v>
      </c>
      <c r="G112" s="39"/>
      <c r="H112" s="39"/>
      <c r="I112" s="39"/>
      <c r="J112" s="39"/>
      <c r="K112" s="39"/>
      <c r="L112" s="39"/>
    </row>
    <row r="113" spans="1:12" ht="15">
      <c r="A113" s="54"/>
      <c r="B113" s="55"/>
      <c r="C113" s="56"/>
      <c r="D113" s="56"/>
      <c r="E113" s="56"/>
    </row>
    <row r="114" spans="1:12" ht="15">
      <c r="A114" s="54"/>
      <c r="B114" s="55"/>
      <c r="C114" s="56"/>
      <c r="D114" s="56"/>
      <c r="E114" s="56"/>
    </row>
    <row r="115" spans="1:12" s="33" customFormat="1" ht="15" customHeight="1">
      <c r="A115" s="57" t="s">
        <v>114</v>
      </c>
      <c r="B115" s="58"/>
      <c r="C115" s="58"/>
      <c r="D115" s="59" t="s">
        <v>120</v>
      </c>
      <c r="E115" s="60"/>
      <c r="G115" s="34"/>
      <c r="H115" s="34"/>
      <c r="I115" s="34"/>
      <c r="J115" s="34"/>
      <c r="K115" s="34"/>
      <c r="L115" s="34"/>
    </row>
    <row r="116" spans="1:12" ht="15" customHeight="1">
      <c r="B116" s="22" t="s">
        <v>3</v>
      </c>
      <c r="C116" s="22"/>
      <c r="D116" s="61" t="s">
        <v>4</v>
      </c>
      <c r="E116" s="62"/>
    </row>
    <row r="117" spans="1:12" s="33" customFormat="1" ht="36.75" customHeight="1">
      <c r="A117" s="63" t="s">
        <v>103</v>
      </c>
      <c r="B117" s="58"/>
      <c r="C117" s="58"/>
      <c r="D117" s="64" t="s">
        <v>115</v>
      </c>
      <c r="E117" s="60"/>
      <c r="G117" s="34"/>
      <c r="H117" s="34"/>
      <c r="I117" s="34"/>
      <c r="J117" s="34"/>
      <c r="K117" s="34"/>
      <c r="L117" s="34"/>
    </row>
    <row r="118" spans="1:12">
      <c r="B118" s="22" t="s">
        <v>3</v>
      </c>
      <c r="C118" s="22"/>
      <c r="D118" s="61" t="s">
        <v>4</v>
      </c>
      <c r="E118" s="62"/>
    </row>
    <row r="119" spans="1:12">
      <c r="A119" s="65">
        <v>43833</v>
      </c>
      <c r="B119" s="66"/>
      <c r="C119" s="66"/>
      <c r="D119" s="66"/>
      <c r="E119" s="66"/>
    </row>
    <row r="120" spans="1:12">
      <c r="A120" s="67" t="s">
        <v>83</v>
      </c>
      <c r="B120" s="66"/>
      <c r="C120" s="66"/>
      <c r="D120" s="66"/>
      <c r="E120" s="66"/>
    </row>
    <row r="121" spans="1:12">
      <c r="A121" s="67" t="s">
        <v>90</v>
      </c>
      <c r="B121" s="66"/>
      <c r="C121" s="66"/>
      <c r="D121" s="66"/>
      <c r="E121" s="66"/>
    </row>
    <row r="122" spans="1:12" ht="17.45" customHeight="1">
      <c r="A122" s="67"/>
      <c r="B122" s="66"/>
      <c r="C122" s="66"/>
      <c r="D122" s="66"/>
      <c r="E122" s="66"/>
    </row>
    <row r="123" spans="1:12" ht="25.5" hidden="1" customHeight="1">
      <c r="A123" s="74" t="s">
        <v>93</v>
      </c>
      <c r="B123" s="69"/>
      <c r="C123" s="69"/>
      <c r="D123" s="69"/>
      <c r="E123" s="66"/>
    </row>
    <row r="124" spans="1:12" ht="12" customHeight="1">
      <c r="A124" s="69" t="s">
        <v>92</v>
      </c>
      <c r="B124" s="69"/>
      <c r="C124" s="69"/>
      <c r="D124" s="69"/>
    </row>
    <row r="125" spans="1:12" ht="23.25" customHeight="1">
      <c r="A125" s="68" t="s">
        <v>91</v>
      </c>
      <c r="B125" s="68"/>
      <c r="C125" s="68"/>
      <c r="D125" s="68"/>
    </row>
  </sheetData>
  <mergeCells count="22">
    <mergeCell ref="A16:E16"/>
    <mergeCell ref="A18:E18"/>
    <mergeCell ref="A123:D123"/>
    <mergeCell ref="B26:B27"/>
    <mergeCell ref="C26:D26"/>
    <mergeCell ref="D24:F24"/>
    <mergeCell ref="E26:E27"/>
    <mergeCell ref="D4:F4"/>
    <mergeCell ref="D10:E10"/>
    <mergeCell ref="D11:E11"/>
    <mergeCell ref="A19:E19"/>
    <mergeCell ref="A15:E15"/>
    <mergeCell ref="A24:C24"/>
    <mergeCell ref="A26:A27"/>
    <mergeCell ref="C7:F7"/>
    <mergeCell ref="C8:F8"/>
    <mergeCell ref="A125:D125"/>
    <mergeCell ref="A124:D124"/>
    <mergeCell ref="A49:A50"/>
    <mergeCell ref="A17:E17"/>
    <mergeCell ref="A20:E20"/>
    <mergeCell ref="C22:E22"/>
  </mergeCells>
  <phoneticPr fontId="0" type="noConversion"/>
  <conditionalFormatting sqref="B124:C125 A119:A125 A117 A126:C65536 D124:D65536 E9:F23 F1:IV3 D6:F6 D4 G4:IV24 A1:B3 E25:IV65536 B25:C53 D9:D53 B54:D122 A4:C23 A24:A115">
    <cfRule type="cellIs" dxfId="0" priority="4" stopIfTrue="1" operator="equal">
      <formula>0</formula>
    </cfRule>
  </conditionalFormatting>
  <printOptions horizontalCentered="1"/>
  <pageMargins left="0.19685039370078741" right="0.19685039370078741" top="0.39370078740157483" bottom="0.39370078740157483" header="0.27559055118110237" footer="0.39370078740157483"/>
  <pageSetup paperSize="9" scale="65" fitToHeight="2" orientation="portrait" r:id="rId1"/>
  <headerFooter alignWithMargins="0"/>
  <rowBreaks count="2" manualBreakCount="2">
    <brk id="74" max="5" man="1"/>
    <brk id="1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136</vt:lpstr>
      <vt:lpstr>Лист1</vt:lpstr>
      <vt:lpstr>'136'!Заголовки_для_печати</vt:lpstr>
      <vt:lpstr>'136'!Область_печати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2020-02-12T14:50:09Z</cp:lastPrinted>
  <dcterms:created xsi:type="dcterms:W3CDTF">2013-12-17T13:21:21Z</dcterms:created>
  <dcterms:modified xsi:type="dcterms:W3CDTF">2020-02-25T16:08:42Z</dcterms:modified>
</cp:coreProperties>
</file>